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6" i="1" l="1"/>
  <c r="G7" i="1"/>
  <c r="G13" i="1"/>
  <c r="G14" i="1" l="1"/>
  <c r="F18" i="1" s="1"/>
  <c r="F20" i="1" l="1"/>
</calcChain>
</file>

<file path=xl/sharedStrings.xml><?xml version="1.0" encoding="utf-8"?>
<sst xmlns="http://schemas.openxmlformats.org/spreadsheetml/2006/main" count="35" uniqueCount="30">
  <si>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</si>
  <si>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</si>
  <si>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</si>
  <si>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</si>
  <si>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</si>
  <si>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</si>
  <si>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</si>
  <si>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</si>
  <si>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</si>
  <si>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</si>
  <si>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</si>
  <si>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4</t>
  </si>
  <si>
    <t>5</t>
  </si>
  <si>
    <t>Par. 4.1 C.T.</t>
  </si>
  <si>
    <t>Par. 4.2 C.T.</t>
  </si>
  <si>
    <t>Par. 4.3 C.T.</t>
  </si>
  <si>
    <t>Par. 4.4 C.T.</t>
  </si>
  <si>
    <t>Par. 4.5 C.T.</t>
  </si>
  <si>
    <t>Par. 4.6 C.T.</t>
  </si>
  <si>
    <t>Par. 4.7 C.T.</t>
  </si>
  <si>
    <t>Par. 4.8 C.T.</t>
  </si>
  <si>
    <t xml:space="preserve">Licenza SkyVote Decision Pro Edition / Annuale </t>
  </si>
  <si>
    <t>Conservazione dati CAD 5GB / Annuale</t>
  </si>
  <si>
    <t>Licenza SkyVote Meeting-Parliamentar / Annuale</t>
  </si>
  <si>
    <t>Licenza SkyVote Transcript 120h / Annuale</t>
  </si>
  <si>
    <t>Manutenzione e assistenza tecnica di sistema / Annuale</t>
  </si>
  <si>
    <t>Setup e Collaudo / Una tantum</t>
  </si>
  <si>
    <t>Trasporto Dati / Una tantum</t>
  </si>
  <si>
    <t>Formazione del personale / giornaliera</t>
  </si>
  <si>
    <t>RDA MEPA  n. 51847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</si>
</sst>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12" fillId="0" borderId="2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49" fontId="14" fillId="4" borderId="9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0"/>
  <sheetViews>
    <sheetView tabSelected="1" topLeftCell="A13" zoomScale="110" zoomScaleNormal="110" workbookViewId="0">
      <selection activeCell="C2" sqref="C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style="29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8" t="s">
        <v>29</v>
      </c>
      <c r="D2" s="21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3" t="s">
        <v>7</v>
      </c>
      <c r="D5" s="20" t="s">
        <v>1</v>
      </c>
      <c r="E5" s="17" t="s">
        <v>9</v>
      </c>
      <c r="F5" s="13" t="s">
        <v>6</v>
      </c>
      <c r="G5" s="14" t="s">
        <v>10</v>
      </c>
    </row>
    <row r="6" spans="3:10" ht="61.5" customHeight="1" thickBot="1" x14ac:dyDescent="0.4">
      <c r="C6" s="22" t="s">
        <v>13</v>
      </c>
      <c r="D6" s="32" t="s">
        <v>21</v>
      </c>
      <c r="E6" s="18" t="s">
        <v>11</v>
      </c>
      <c r="F6" s="15"/>
      <c r="G6" s="16">
        <f>E6*F6</f>
        <v>0</v>
      </c>
    </row>
    <row r="7" spans="3:10" ht="61.5" customHeight="1" thickBot="1" x14ac:dyDescent="0.4">
      <c r="C7" s="22" t="s">
        <v>14</v>
      </c>
      <c r="D7" s="32" t="s">
        <v>22</v>
      </c>
      <c r="E7" s="19" t="s">
        <v>11</v>
      </c>
      <c r="F7" s="27"/>
      <c r="G7" s="16">
        <f t="shared" ref="G7:G13" si="0">E7*F7</f>
        <v>0</v>
      </c>
    </row>
    <row r="8" spans="3:10" ht="61.5" customHeight="1" thickBot="1" x14ac:dyDescent="0.4">
      <c r="C8" s="22" t="s">
        <v>15</v>
      </c>
      <c r="D8" s="32" t="s">
        <v>23</v>
      </c>
      <c r="E8" s="19" t="s">
        <v>11</v>
      </c>
      <c r="F8" s="27"/>
      <c r="G8" s="16">
        <f>E8*F8</f>
        <v>0</v>
      </c>
    </row>
    <row r="9" spans="3:10" ht="61.5" customHeight="1" thickBot="1" x14ac:dyDescent="0.4">
      <c r="C9" s="22" t="s">
        <v>16</v>
      </c>
      <c r="D9" s="32" t="s">
        <v>24</v>
      </c>
      <c r="E9" s="19" t="s">
        <v>11</v>
      </c>
      <c r="F9" s="27"/>
      <c r="G9" s="16">
        <f>E9*F9</f>
        <v>0</v>
      </c>
    </row>
    <row r="10" spans="3:10" ht="61.5" customHeight="1" thickBot="1" x14ac:dyDescent="0.4">
      <c r="C10" s="22" t="s">
        <v>17</v>
      </c>
      <c r="D10" s="32" t="s">
        <v>25</v>
      </c>
      <c r="E10" s="19" t="s">
        <v>11</v>
      </c>
      <c r="F10" s="27"/>
      <c r="G10" s="16">
        <f>E10*F10</f>
        <v>0</v>
      </c>
    </row>
    <row r="11" spans="3:10" ht="61.5" customHeight="1" thickBot="1" x14ac:dyDescent="0.4">
      <c r="C11" s="22" t="s">
        <v>18</v>
      </c>
      <c r="D11" s="32" t="s">
        <v>26</v>
      </c>
      <c r="E11" s="19" t="s">
        <v>5</v>
      </c>
      <c r="F11" s="27"/>
      <c r="G11" s="16">
        <f>E11*F11</f>
        <v>0</v>
      </c>
    </row>
    <row r="12" spans="3:10" ht="61.5" customHeight="1" thickBot="1" x14ac:dyDescent="0.4">
      <c r="C12" s="22" t="s">
        <v>19</v>
      </c>
      <c r="D12" s="32" t="s">
        <v>27</v>
      </c>
      <c r="E12" s="19" t="s">
        <v>5</v>
      </c>
      <c r="F12" s="27"/>
      <c r="G12" s="16">
        <f>E12*F12</f>
        <v>0</v>
      </c>
    </row>
    <row r="13" spans="3:10" ht="61.5" customHeight="1" thickBot="1" x14ac:dyDescent="0.4">
      <c r="C13" s="22" t="s">
        <v>20</v>
      </c>
      <c r="D13" s="32" t="s">
        <v>28</v>
      </c>
      <c r="E13" s="19" t="s">
        <v>12</v>
      </c>
      <c r="F13" s="27"/>
      <c r="G13" s="16">
        <f t="shared" si="0"/>
        <v>0</v>
      </c>
    </row>
    <row r="14" spans="3:10" ht="74.25" customHeight="1" thickBot="1" x14ac:dyDescent="0.4">
      <c r="C14" s="30"/>
      <c r="D14" s="24" t="s">
        <v>2</v>
      </c>
      <c r="E14" s="24"/>
      <c r="F14" s="26"/>
      <c r="G14" s="25">
        <f>IF((SUM(G6:G13))&lt;=F16,(SUM(G6:G13)),"ERRORE l'importo offerto supera la base d'asta")</f>
        <v>0</v>
      </c>
    </row>
    <row r="15" spans="3:10" ht="12.75" customHeight="1" thickBot="1" x14ac:dyDescent="0.4">
      <c r="F15" s="1"/>
      <c r="G15" s="4"/>
      <c r="H15" s="2"/>
      <c r="I15" s="2"/>
      <c r="J15" s="2"/>
    </row>
    <row r="16" spans="3:10" s="2" customFormat="1" ht="41.25" customHeight="1" thickBot="1" x14ac:dyDescent="0.4">
      <c r="C16" s="31"/>
      <c r="D16" s="12" t="s">
        <v>4</v>
      </c>
      <c r="F16" s="33">
        <v>139900</v>
      </c>
      <c r="G16" s="34"/>
    </row>
    <row r="17" spans="3:10" s="2" customFormat="1" ht="15" customHeight="1" thickBot="1" x14ac:dyDescent="0.4">
      <c r="C17" s="31"/>
      <c r="D17" s="3"/>
      <c r="F17" s="6"/>
    </row>
    <row r="18" spans="3:10" s="2" customFormat="1" ht="66" customHeight="1" thickBot="1" x14ac:dyDescent="0.4">
      <c r="C18" s="31"/>
      <c r="D18" s="12" t="s">
        <v>8</v>
      </c>
      <c r="F18" s="35" t="str">
        <f>IF(G14="Inserire importi unitari","inserire importi unitari",IF((G14&gt;F16),"ATTENZIONE: L'offerta complessiva è superiore alla Base d'asta","OK"))</f>
        <v>OK</v>
      </c>
      <c r="G18" s="36"/>
      <c r="H18"/>
      <c r="I18"/>
      <c r="J18"/>
    </row>
    <row r="19" spans="3:10" s="2" customFormat="1" ht="15" customHeight="1" thickBot="1" x14ac:dyDescent="0.4">
      <c r="C19" s="31"/>
      <c r="D19" s="5"/>
      <c r="F19" s="10"/>
      <c r="H19" s="11"/>
      <c r="I19" s="11"/>
      <c r="J19" s="11"/>
    </row>
    <row r="20" spans="3:10" ht="31.5" customHeight="1" thickBot="1" x14ac:dyDescent="0.4">
      <c r="D20" s="7" t="s">
        <v>3</v>
      </c>
      <c r="F20" s="37">
        <f>IF((G14&lt;=F16),G14,"ERRORE")</f>
        <v>0</v>
      </c>
      <c r="G20" s="38"/>
    </row>
  </sheetData>
  <sheetProtection algorithmName="SHA-512" hashValue="9H4mZld/Nq9jn91V5rSuf3IebRCjUO/BP0Q0u7QB5FigQ/C3TuFOnGtHa3z3XP7q0hr46OCVxyCLhHWrsoOz5g==" saltValue="IYjWndCH0NH1P5YWkXFcfA==" spinCount="100000" sheet="1" objects="1" scenarios="1"/>
  <mergeCells count="3">
    <mergeCell ref="F16:G16"/>
    <mergeCell ref="F18:G18"/>
    <mergeCell ref="F20:G20"/>
  </mergeCells>
  <conditionalFormatting sqref="F20">
    <cfRule type="cellIs" dxfId="5" priority="6" operator="equal">
      <formula>$F$16</formula>
    </cfRule>
    <cfRule type="cellIs" dxfId="4" priority="7" operator="lessThan">
      <formula>$F$16</formula>
    </cfRule>
    <cfRule type="cellIs" dxfId="3" priority="9" operator="greaterThan">
      <formula>$F$16</formula>
    </cfRule>
  </conditionalFormatting>
  <conditionalFormatting sqref="G14">
    <cfRule type="cellIs" dxfId="2" priority="10" operator="greaterThan">
      <formula>#REF!</formula>
    </cfRule>
  </conditionalFormatting>
  <conditionalFormatting sqref="F20:G20">
    <cfRule type="cellIs" dxfId="1" priority="1" operator="greaterThan">
      <formula>$F$16</formula>
    </cfRule>
    <cfRule type="cellIs" dxfId="0" priority="2" operator="lessThanOrEqual">
      <formula>$F$16</formula>
    </cfRule>
  </conditionalFormatting>
  <dataValidations count="5">
    <dataValidation type="custom" operator="equal" allowBlank="1" showInputMessage="1" showErrorMessage="1" error="Non è possibile inserire valori negativi _x000a_ " sqref="F6">
      <formula1>F6&gt;=0</formula1>
    </dataValidation>
    <dataValidation type="custom" operator="equal" allowBlank="1" showInputMessage="1" showErrorMessage="1" error="Non è possibile inserire valori negativi" sqref="F7">
      <formula1>F7&gt;=0</formula1>
    </dataValidation>
    <dataValidation type="custom" operator="equal" allowBlank="1" showInputMessage="1" showErrorMessage="1" error="Non è possibile inserire valori negativi" sqref="F13 F11 F9 F8">
      <formula1>F8&gt;=0</formula1>
    </dataValidation>
    <dataValidation type="custom" operator="equal" allowBlank="1" showInputMessage="1" showErrorMessage="1" error="Non è possibile inserire valori negativi_x000a_" sqref="F12">
      <formula1>F12&gt;=0</formula1>
    </dataValidation>
    <dataValidation type="custom" operator="equal" allowBlank="1" showInputMessage="1" showErrorMessage="1" error="Non è possibile inserire valori negativi" sqref="F10">
      <formula1>F10&gt;=0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2024-03-08T14:46:55Z</dcterms:modified>
</cp:coreProperties>
</file>